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<sst xmlns="http://schemas.openxmlformats.org/spreadsheetml/2006/main" count="47" uniqueCount="47">
  <si>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*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</si>
  <si>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</si>
  <si>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</si>
  <si>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</si>
  <si>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</si>
  <si>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</si>
  <si>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</si>
  <si>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</si>
  <si>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</si>
  <si>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</si>
  <si>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</si>
  <si>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</si>
  <si>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</si>
  <si>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</si>
  <si>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</si>
  <si>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</si>
  <si>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</si>
  <si>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</si>
  <si>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</si>
  <si>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</si>
  <si>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</si>
  <si>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</si>
  <si>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</si>
  <si>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Plačilne naloge zavezanec izpolni v skladu z navodili, ki jih je prejel od pristojnega davčnega urada.</t>
  </si>
  <si>
    <t>DOPOLNILNA DEJAVNOST - POPOLDANSKA OBRT</t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</si>
  <si>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</si>
  <si>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</si>
  <si>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</si>
  <si>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</si>
  <si>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r>
      <t>* prispevek za zdravstveno zavarovanje v višini</t>
    </r>
    <r>
      <rPr>
        <b/>
        <sz val="10"/>
        <rFont val="Arial"/>
        <family val="2"/>
      </rPr>
      <t xml:space="preserve"> 4,34 evrov </t>
    </r>
    <r>
      <rPr>
        <sz val="10"/>
        <rFont val="Arial"/>
        <family val="2"/>
      </rPr>
      <t>na konto 2022.</t>
    </r>
  </si>
  <si>
    <r>
      <t xml:space="preserve">Dosežena osnova v EUR za leto 2009 </t>
    </r>
    <r>
      <rPr>
        <sz val="8"/>
        <rFont val="Arial"/>
        <family val="2"/>
      </rPr>
      <t>(Pravilnik o postopku za razvrščanje v zavar. osn. (Ur. list RS, št. 49/06, 38/07)</t>
    </r>
  </si>
  <si>
    <t>Do vključno 7.111,48**</t>
  </si>
  <si>
    <t>Nad 7.111,48 do vključno 17.267,52***</t>
  </si>
  <si>
    <t>Nad 17.267,52 do vključno 25.901,28</t>
  </si>
  <si>
    <t>Nad 25.901,28 do vključno 34.535,04</t>
  </si>
  <si>
    <t>Nad 34.535,04 do vključno 43.168,80</t>
  </si>
  <si>
    <t>Nad 43.168,80 do vključno 51.802,56</t>
  </si>
  <si>
    <t>Nad 51.802,56 do vključno 60.436,32</t>
  </si>
  <si>
    <t>Nad 60.436,32</t>
  </si>
  <si>
    <t>Povprečna bruto plača zaposlenih v RS za leto 2009, znaša 17.267,52€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</si>
  <si>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842,66€.</t>
    </r>
  </si>
  <si>
    <r>
      <t xml:space="preserve">* prispevek za pokojninsko in invalidsko zavarovanje v višini </t>
    </r>
    <r>
      <rPr>
        <b/>
        <sz val="10"/>
        <rFont val="Arial"/>
        <family val="2"/>
      </rPr>
      <t>30,33 evrov</t>
    </r>
    <r>
      <rPr>
        <sz val="10"/>
        <rFont val="Arial"/>
        <family val="2"/>
      </rPr>
      <t xml:space="preserve"> na konto 2021.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</si>
  <si>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34,67 evrov.</t>
    </r>
  </si>
  <si>
    <t>Povprečna bruto plača za marec 2010 znaša 1483,44€</t>
  </si>
  <si>
    <t>OBRAČUN PRISPEVKOV ZA SOCIALNO VARNOST ZA ZASEBNIKE ZA JUNIJ 2010</t>
  </si>
  <si>
    <t>Zavezanec plača prispevke do 15. 07. 2010; v enakem roku mora pristojnemu davčnemu uradu predložiti obračun prispevkov na predpisanem obrazcu OPSVZ, ki se odda po sistemu eDavki.</t>
  </si>
  <si>
    <t xml:space="preserve"> Navedene obveznosti ste dolžni nakazati na  prehodni račun MF-DURS, Davčni urad Maribor, številka 01100-8460906416 in navesti USTREZNE KONTE. ROK PLAČILA JE 15. JULIJ 2010.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</si>
</sst>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2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10" fontId="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/>
    </xf>
    <xf numFmtId="0" fontId="2" fillId="5" borderId="7" xfId="0" applyFont="1" applyFill="1" applyBorder="1" applyAlignment="1">
      <alignment horizontal="right"/>
    </xf>
    <xf numFmtId="0" fontId="2" fillId="5" borderId="7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 horizontal="left"/>
    </xf>
    <xf numFmtId="10" fontId="14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4" fontId="9" fillId="0" borderId="4" xfId="0" applyNumberFormat="1" applyFont="1" applyBorder="1" applyAlignment="1">
      <alignment/>
    </xf>
    <xf numFmtId="4" fontId="9" fillId="3" borderId="6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/>
    </xf>
    <xf numFmtId="4" fontId="9" fillId="5" borderId="7" xfId="0" applyNumberFormat="1" applyFont="1" applyFill="1" applyBorder="1" applyAlignment="1">
      <alignment/>
    </xf>
    <xf numFmtId="4" fontId="9" fillId="0" borderId="9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11" xfId="0" applyNumberFormat="1" applyBorder="1" applyAlignment="1">
      <alignment horizontal="right" wrapText="1"/>
    </xf>
    <xf numFmtId="4" fontId="4" fillId="0" borderId="12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6.421875" style="0" customWidth="1"/>
    <col min="2" max="2" width="9.28125" style="0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customWidth="1"/>
    <col min="10" max="10" width="14.00390625" style="0" customWidth="1"/>
  </cols>
  <sheetData>
    <row r="1" spans="1:10" ht="20.25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46</v>
      </c>
      <c r="B3" s="4"/>
    </row>
    <row r="4" spans="1:10" ht="12.75">
      <c r="A4" s="5"/>
      <c r="B4" s="4"/>
      <c r="C4" s="57"/>
      <c r="D4" s="57"/>
      <c r="E4" s="57"/>
      <c r="F4" s="57"/>
      <c r="G4" s="57"/>
      <c r="H4" s="57"/>
      <c r="I4" s="57"/>
      <c r="J4" s="57"/>
    </row>
    <row r="5" spans="1:9" ht="13.5" thickBot="1">
      <c r="A5" s="6">
        <v>1483.44</v>
      </c>
      <c r="B5" s="7" t="s">
        <v>0</v>
      </c>
      <c r="C5" s="7"/>
      <c r="D5" s="7"/>
      <c r="E5" s="8"/>
      <c r="F5" s="9"/>
      <c r="G5" s="10"/>
      <c r="H5" s="10"/>
      <c r="I5" s="10"/>
    </row>
    <row r="6" spans="1:10" ht="24.75" customHeight="1" thickBot="1">
      <c r="A6" s="49" t="s">
        <v>30</v>
      </c>
      <c r="B6" s="50"/>
      <c r="C6" s="51" t="s">
        <v>31</v>
      </c>
      <c r="D6" s="52" t="s">
        <v>32</v>
      </c>
      <c r="E6" s="53" t="s">
        <v>33</v>
      </c>
      <c r="F6" s="54" t="s">
        <v>34</v>
      </c>
      <c r="G6" s="53" t="s">
        <v>35</v>
      </c>
      <c r="H6" s="55" t="s">
        <v>36</v>
      </c>
      <c r="I6" s="55" t="s">
        <v>37</v>
      </c>
      <c r="J6" s="56" t="s">
        <v>38</v>
      </c>
    </row>
    <row r="7" spans="1:9" ht="9.75" customHeight="1" thickBot="1">
      <c r="A7" s="6"/>
      <c r="B7" s="7"/>
      <c r="C7" s="7"/>
      <c r="D7" s="7"/>
      <c r="E7" s="8"/>
      <c r="F7" s="9"/>
      <c r="G7" s="10"/>
      <c r="H7" s="10"/>
      <c r="I7" s="10"/>
    </row>
    <row r="8" spans="1:10" ht="20.25" customHeight="1" thickBot="1">
      <c r="A8" s="58" t="s">
        <v>1</v>
      </c>
      <c r="B8" s="12"/>
      <c r="C8" s="13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</row>
    <row r="9" spans="1:10" ht="17.25" customHeight="1">
      <c r="A9" s="58"/>
      <c r="B9" s="14"/>
      <c r="C9" s="43">
        <v>734.15</v>
      </c>
      <c r="D9" s="43">
        <f>ROUND(A5*0.6,2)</f>
        <v>890.06</v>
      </c>
      <c r="E9" s="15">
        <f>ROUND(A5*0.9,2)</f>
        <v>1335.1</v>
      </c>
      <c r="F9" s="43">
        <f>ROUND(A5*1.2,2)</f>
        <v>1780.13</v>
      </c>
      <c r="G9" s="43">
        <f>ROUND(A5*1.5,2)</f>
        <v>2225.16</v>
      </c>
      <c r="H9" s="43">
        <f>ROUND(A5*1.8,2)</f>
        <v>2670.19</v>
      </c>
      <c r="I9" s="43">
        <f>ROUND(A5*2.1,2)</f>
        <v>3115.22</v>
      </c>
      <c r="J9" s="43">
        <f>ROUND(A5*2.4,2)</f>
        <v>3560.26</v>
      </c>
    </row>
    <row r="10" spans="1:10" ht="17.25" customHeight="1">
      <c r="A10" s="16" t="s">
        <v>10</v>
      </c>
      <c r="B10" s="17">
        <v>0.155</v>
      </c>
      <c r="C10" s="18">
        <f>ROUND(C9*B10,2)</f>
        <v>113.79</v>
      </c>
      <c r="D10" s="18">
        <f>ROUND(D9*B10,2)</f>
        <v>137.96</v>
      </c>
      <c r="E10" s="18">
        <f>ROUND(E9*B10,2)</f>
        <v>206.94</v>
      </c>
      <c r="F10" s="18">
        <f>ROUND(F9*B10,2)</f>
        <v>275.92</v>
      </c>
      <c r="G10" s="18">
        <f>ROUND(G9*B10,2)</f>
        <v>344.9</v>
      </c>
      <c r="H10" s="18">
        <f>ROUND(H9*B10,2)</f>
        <v>413.88</v>
      </c>
      <c r="I10" s="18">
        <f>ROUND(I9*B10,2)</f>
        <v>482.86</v>
      </c>
      <c r="J10" s="18">
        <f>ROUND(J9*B10,2)</f>
        <v>551.84</v>
      </c>
    </row>
    <row r="11" spans="1:10" ht="17.25" customHeight="1">
      <c r="A11" s="19" t="s">
        <v>11</v>
      </c>
      <c r="B11" s="20">
        <v>0.0885</v>
      </c>
      <c r="C11" s="21">
        <f>ROUND(C9*B11,2)</f>
        <v>64.97</v>
      </c>
      <c r="D11" s="21">
        <f>ROUND(D9*B11,2)</f>
        <v>78.77</v>
      </c>
      <c r="E11" s="21">
        <f>ROUND(E9*B11,2)</f>
        <v>118.16</v>
      </c>
      <c r="F11" s="21">
        <f>ROUND(F9*B11,2)</f>
        <v>157.54</v>
      </c>
      <c r="G11" s="21">
        <f>ROUND(G9*B11,2)</f>
        <v>196.93</v>
      </c>
      <c r="H11" s="21">
        <f>ROUND(H9*B11,2)</f>
        <v>236.31</v>
      </c>
      <c r="I11" s="21">
        <f>ROUND(I9*B11,2)</f>
        <v>275.7</v>
      </c>
      <c r="J11" s="21">
        <f>ROUND(J9*B11,2)</f>
        <v>315.08</v>
      </c>
    </row>
    <row r="12" spans="1:10" ht="17.25" customHeight="1">
      <c r="A12" s="22" t="s">
        <v>12</v>
      </c>
      <c r="B12" s="23"/>
      <c r="C12" s="44">
        <f aca="true" t="shared" si="0" ref="C12:J12">C10+C11</f>
        <v>178.76</v>
      </c>
      <c r="D12" s="44">
        <f t="shared" si="0"/>
        <v>216.73000000000002</v>
      </c>
      <c r="E12" s="44">
        <f t="shared" si="0"/>
        <v>325.1</v>
      </c>
      <c r="F12" s="44">
        <f t="shared" si="0"/>
        <v>433.46000000000004</v>
      </c>
      <c r="G12" s="44">
        <f t="shared" si="0"/>
        <v>541.8299999999999</v>
      </c>
      <c r="H12" s="44">
        <f t="shared" si="0"/>
        <v>650.19</v>
      </c>
      <c r="I12" s="44">
        <f t="shared" si="0"/>
        <v>758.56</v>
      </c>
      <c r="J12" s="44">
        <f t="shared" si="0"/>
        <v>866.9200000000001</v>
      </c>
    </row>
    <row r="13" spans="1:10" ht="17.25" customHeight="1">
      <c r="A13" s="19" t="s">
        <v>13</v>
      </c>
      <c r="B13" s="20">
        <v>0.0636</v>
      </c>
      <c r="C13" s="21">
        <f>ROUND(C9*B13,2)</f>
        <v>46.69</v>
      </c>
      <c r="D13" s="21">
        <f>ROUND(D9*B13,2)</f>
        <v>56.61</v>
      </c>
      <c r="E13" s="21">
        <f>ROUND(E9*B13,2)</f>
        <v>84.91</v>
      </c>
      <c r="F13" s="21">
        <f>ROUND(F9*B13,2)</f>
        <v>113.22</v>
      </c>
      <c r="G13" s="21">
        <f>ROUND(G9*B13,2)</f>
        <v>141.52</v>
      </c>
      <c r="H13" s="21">
        <f>ROUND(H9*B13,2)</f>
        <v>169.82</v>
      </c>
      <c r="I13" s="21">
        <f>ROUND(I9*B13,2)</f>
        <v>198.13</v>
      </c>
      <c r="J13" s="21">
        <f>ROUND(J9*B13,2)</f>
        <v>226.43</v>
      </c>
    </row>
    <row r="14" spans="1:10" ht="17.25" customHeight="1">
      <c r="A14" s="19" t="s">
        <v>14</v>
      </c>
      <c r="B14" s="20">
        <v>0.0656</v>
      </c>
      <c r="C14" s="21">
        <f>ROUND(C9*B14,2)</f>
        <v>48.16</v>
      </c>
      <c r="D14" s="21">
        <f>ROUND(D9*B14,2)</f>
        <v>58.39</v>
      </c>
      <c r="E14" s="21">
        <f>ROUND(E9*B14,2)</f>
        <v>87.58</v>
      </c>
      <c r="F14" s="21">
        <f>ROUND(F9*B14,2)</f>
        <v>116.78</v>
      </c>
      <c r="G14" s="21">
        <f>ROUND(G9*B14,2)</f>
        <v>145.97</v>
      </c>
      <c r="H14" s="21">
        <f>ROUND(H9*B14,2)</f>
        <v>175.16</v>
      </c>
      <c r="I14" s="21">
        <f>ROUND(I9*B14,2)</f>
        <v>204.36</v>
      </c>
      <c r="J14" s="21">
        <f>ROUND(J9*B14,2)</f>
        <v>233.55</v>
      </c>
    </row>
    <row r="15" spans="1:10" ht="17.25" customHeight="1">
      <c r="A15" s="19" t="s">
        <v>15</v>
      </c>
      <c r="B15" s="20">
        <v>0.0053</v>
      </c>
      <c r="C15" s="21">
        <f>ROUND(C9*B15,2)</f>
        <v>3.89</v>
      </c>
      <c r="D15" s="21">
        <f>ROUND(D9*B15,2)</f>
        <v>4.72</v>
      </c>
      <c r="E15" s="21">
        <f>ROUND(E9*B15,2)</f>
        <v>7.08</v>
      </c>
      <c r="F15" s="21">
        <f>ROUND(F9*B15,2)</f>
        <v>9.43</v>
      </c>
      <c r="G15" s="21">
        <f>ROUND(G9*B15,2)</f>
        <v>11.79</v>
      </c>
      <c r="H15" s="21">
        <f>ROUND(H9*B15,2)</f>
        <v>14.15</v>
      </c>
      <c r="I15" s="21">
        <f>ROUND(I9*B15,2)</f>
        <v>16.51</v>
      </c>
      <c r="J15" s="21">
        <f>ROUND(J9*B15,2)</f>
        <v>18.87</v>
      </c>
    </row>
    <row r="16" spans="1:10" ht="17.25" customHeight="1">
      <c r="A16" s="24" t="s">
        <v>16</v>
      </c>
      <c r="B16" s="25"/>
      <c r="C16" s="45">
        <f aca="true" t="shared" si="1" ref="C16:J16">C13+C14+C15</f>
        <v>98.74</v>
      </c>
      <c r="D16" s="45">
        <f t="shared" si="1"/>
        <v>119.72</v>
      </c>
      <c r="E16" s="45">
        <f t="shared" si="1"/>
        <v>179.57000000000002</v>
      </c>
      <c r="F16" s="45">
        <f t="shared" si="1"/>
        <v>239.43</v>
      </c>
      <c r="G16" s="45">
        <f t="shared" si="1"/>
        <v>299.28000000000003</v>
      </c>
      <c r="H16" s="45">
        <f t="shared" si="1"/>
        <v>359.13</v>
      </c>
      <c r="I16" s="45">
        <f t="shared" si="1"/>
        <v>419</v>
      </c>
      <c r="J16" s="45">
        <f t="shared" si="1"/>
        <v>478.85</v>
      </c>
    </row>
    <row r="17" spans="1:10" ht="17.25" customHeight="1">
      <c r="A17" s="19" t="s">
        <v>17</v>
      </c>
      <c r="B17" s="20">
        <v>0.001</v>
      </c>
      <c r="C17" s="21">
        <f>ROUND(C9*B17,2)</f>
        <v>0.73</v>
      </c>
      <c r="D17" s="21">
        <f>ROUND(D9*B17,2)</f>
        <v>0.89</v>
      </c>
      <c r="E17" s="21">
        <f>ROUND(E9*B17,2)</f>
        <v>1.34</v>
      </c>
      <c r="F17" s="21">
        <f>ROUND(F9*B17,2)</f>
        <v>1.78</v>
      </c>
      <c r="G17" s="21">
        <f>ROUND(G9*B17,2)</f>
        <v>2.23</v>
      </c>
      <c r="H17" s="21">
        <f>ROUND(H9*B17,2)</f>
        <v>2.67</v>
      </c>
      <c r="I17" s="21">
        <f>ROUND(I9*B17,2)</f>
        <v>3.12</v>
      </c>
      <c r="J17" s="21">
        <f>ROUND(J9*B17,2)</f>
        <v>3.56</v>
      </c>
    </row>
    <row r="18" spans="1:10" ht="17.25" customHeight="1">
      <c r="A18" s="19" t="s">
        <v>18</v>
      </c>
      <c r="B18" s="20">
        <v>0.001</v>
      </c>
      <c r="C18" s="21">
        <f>ROUND(C9*B18,2)</f>
        <v>0.73</v>
      </c>
      <c r="D18" s="21">
        <f>ROUND(D9*B18,2)</f>
        <v>0.89</v>
      </c>
      <c r="E18" s="21">
        <f>ROUND(E9*B18,2)</f>
        <v>1.34</v>
      </c>
      <c r="F18" s="21">
        <f>ROUND(F9*B18,2)</f>
        <v>1.78</v>
      </c>
      <c r="G18" s="21">
        <f>ROUND(G9*B18,2)</f>
        <v>2.23</v>
      </c>
      <c r="H18" s="21">
        <f>ROUND(H9*B18,2)</f>
        <v>2.67</v>
      </c>
      <c r="I18" s="21">
        <f>ROUND(I9*B18,2)</f>
        <v>3.12</v>
      </c>
      <c r="J18" s="21">
        <f>ROUND(J9*B18,2)</f>
        <v>3.56</v>
      </c>
    </row>
    <row r="19" spans="1:10" ht="17.25" customHeight="1">
      <c r="A19" s="19" t="s">
        <v>19</v>
      </c>
      <c r="B19" s="20">
        <v>0.0014</v>
      </c>
      <c r="C19" s="21">
        <f>ROUND(C9*B19,2)</f>
        <v>1.03</v>
      </c>
      <c r="D19" s="21">
        <f>ROUND(D9*B19,2)</f>
        <v>1.25</v>
      </c>
      <c r="E19" s="21">
        <f>ROUND(E9*B19,2)</f>
        <v>1.87</v>
      </c>
      <c r="F19" s="21">
        <f>ROUND(F9*B19,2)</f>
        <v>2.49</v>
      </c>
      <c r="G19" s="21">
        <f>ROUND(G9*B19,2)</f>
        <v>3.12</v>
      </c>
      <c r="H19" s="21">
        <f>ROUND(H9*B19,2)</f>
        <v>3.74</v>
      </c>
      <c r="I19" s="21">
        <f>ROUND(I9*B19,2)</f>
        <v>4.36</v>
      </c>
      <c r="J19" s="21">
        <f>ROUND(J9*B19,2)</f>
        <v>4.98</v>
      </c>
    </row>
    <row r="20" spans="1:10" ht="17.25" customHeight="1">
      <c r="A20" s="19" t="s">
        <v>20</v>
      </c>
      <c r="B20" s="20">
        <v>0.0006</v>
      </c>
      <c r="C20" s="21">
        <f>ROUND(C9*B20,2)</f>
        <v>0.44</v>
      </c>
      <c r="D20" s="21">
        <f>ROUND(D9*B20,2)</f>
        <v>0.53</v>
      </c>
      <c r="E20" s="21">
        <f>ROUND(E9*B20,2)</f>
        <v>0.8</v>
      </c>
      <c r="F20" s="21">
        <f>ROUND(F9*B20,2)</f>
        <v>1.07</v>
      </c>
      <c r="G20" s="21">
        <f>ROUND(G9*B20,2)</f>
        <v>1.34</v>
      </c>
      <c r="H20" s="21">
        <f>ROUND(H9*B20,2)</f>
        <v>1.6</v>
      </c>
      <c r="I20" s="21">
        <f>ROUND(I9*B20,2)</f>
        <v>1.87</v>
      </c>
      <c r="J20" s="21">
        <f>ROUND(J9*B20,2)</f>
        <v>2.14</v>
      </c>
    </row>
    <row r="21" spans="1:10" ht="17.25" customHeight="1">
      <c r="A21" s="26" t="s">
        <v>21</v>
      </c>
      <c r="B21" s="27"/>
      <c r="C21" s="46">
        <f aca="true" t="shared" si="2" ref="C21:J21">C17+C18+C19+C20</f>
        <v>2.93</v>
      </c>
      <c r="D21" s="46">
        <f t="shared" si="2"/>
        <v>3.5600000000000005</v>
      </c>
      <c r="E21" s="46">
        <f t="shared" si="2"/>
        <v>5.3500000000000005</v>
      </c>
      <c r="F21" s="46">
        <f t="shared" si="2"/>
        <v>7.120000000000001</v>
      </c>
      <c r="G21" s="46">
        <f t="shared" si="2"/>
        <v>8.92</v>
      </c>
      <c r="H21" s="46">
        <f t="shared" si="2"/>
        <v>10.68</v>
      </c>
      <c r="I21" s="46">
        <f t="shared" si="2"/>
        <v>12.470000000000002</v>
      </c>
      <c r="J21" s="46">
        <f t="shared" si="2"/>
        <v>14.240000000000002</v>
      </c>
    </row>
    <row r="22" spans="1:10" ht="17.25" customHeight="1">
      <c r="A22" s="28" t="s">
        <v>22</v>
      </c>
      <c r="B22" s="29"/>
      <c r="C22" s="47">
        <f aca="true" t="shared" si="3" ref="C22:J22">C12+C16+C21</f>
        <v>280.43</v>
      </c>
      <c r="D22" s="47">
        <f t="shared" si="3"/>
        <v>340.01000000000005</v>
      </c>
      <c r="E22" s="47">
        <f t="shared" si="3"/>
        <v>510.0200000000001</v>
      </c>
      <c r="F22" s="47">
        <f t="shared" si="3"/>
        <v>680.0100000000001</v>
      </c>
      <c r="G22" s="47">
        <f t="shared" si="3"/>
        <v>850.0299999999999</v>
      </c>
      <c r="H22" s="47">
        <f t="shared" si="3"/>
        <v>1020</v>
      </c>
      <c r="I22" s="47">
        <f t="shared" si="3"/>
        <v>1190.03</v>
      </c>
      <c r="J22" s="48">
        <f t="shared" si="3"/>
        <v>1360.01</v>
      </c>
    </row>
    <row r="23" spans="1:10" ht="15.75">
      <c r="A23" s="30"/>
      <c r="B23" s="31"/>
      <c r="C23" s="32"/>
      <c r="D23" s="32"/>
      <c r="E23" s="32"/>
      <c r="F23" s="32"/>
      <c r="G23" s="32"/>
      <c r="H23" s="32"/>
      <c r="I23" s="32"/>
      <c r="J23" s="32"/>
    </row>
    <row r="24" spans="1:10" s="36" customFormat="1" ht="15" customHeight="1">
      <c r="A24" s="33" t="s">
        <v>43</v>
      </c>
      <c r="B24" s="34"/>
      <c r="C24" s="35"/>
      <c r="D24" s="35"/>
      <c r="E24" s="35"/>
      <c r="F24" s="35"/>
      <c r="G24" s="35"/>
      <c r="H24" s="35"/>
      <c r="I24" s="35"/>
      <c r="J24" s="35"/>
    </row>
    <row r="25" spans="1:10" s="36" customFormat="1" ht="15" customHeight="1">
      <c r="A25" s="33"/>
      <c r="B25" s="37"/>
      <c r="C25" s="38"/>
      <c r="D25" s="38"/>
      <c r="E25" s="38"/>
      <c r="F25" s="38"/>
      <c r="G25" s="38"/>
      <c r="H25" s="38"/>
      <c r="I25" s="38"/>
      <c r="J25" s="38"/>
    </row>
    <row r="26" spans="1:10" s="36" customFormat="1" ht="15" customHeight="1">
      <c r="A26" s="33" t="s">
        <v>39</v>
      </c>
      <c r="B26" s="37"/>
      <c r="C26" s="38"/>
      <c r="D26" s="38"/>
      <c r="E26" s="38"/>
      <c r="F26" s="38"/>
      <c r="G26" s="38"/>
      <c r="H26" s="38"/>
      <c r="I26" s="38"/>
      <c r="J26" s="38"/>
    </row>
    <row r="27" spans="1:2" ht="15" customHeight="1">
      <c r="A27" s="39" t="s">
        <v>45</v>
      </c>
      <c r="B27" s="40"/>
    </row>
    <row r="28" spans="1:2" ht="15" customHeight="1">
      <c r="A28" s="39"/>
      <c r="B28" s="40"/>
    </row>
    <row r="29" spans="1:2" ht="15" customHeight="1">
      <c r="A29" s="39" t="s">
        <v>23</v>
      </c>
      <c r="B29" s="40"/>
    </row>
    <row r="30" spans="1:2" ht="12.75">
      <c r="A30" s="39"/>
      <c r="B30" s="40"/>
    </row>
    <row r="31" spans="1:2" ht="15.75">
      <c r="A31" s="41" t="s">
        <v>24</v>
      </c>
      <c r="B31" s="40"/>
    </row>
    <row r="32" spans="1:2" ht="12.75">
      <c r="A32" t="s">
        <v>41</v>
      </c>
      <c r="B32" s="40"/>
    </row>
    <row r="33" spans="1:2" ht="12.75">
      <c r="A33" t="s">
        <v>29</v>
      </c>
      <c r="B33" s="40"/>
    </row>
    <row r="34" spans="1:2" ht="12.75">
      <c r="A34" t="s">
        <v>42</v>
      </c>
      <c r="B34" s="40"/>
    </row>
    <row r="35" spans="1:2" ht="12.75">
      <c r="A35" s="40"/>
      <c r="B35" s="40"/>
    </row>
    <row r="36" spans="1:2" ht="15.75">
      <c r="A36" s="41" t="s">
        <v>25</v>
      </c>
      <c r="B36" s="40"/>
    </row>
    <row r="37" spans="1:2" ht="12.75">
      <c r="A37" s="42" t="s">
        <v>40</v>
      </c>
      <c r="B37" s="40"/>
    </row>
    <row r="38" spans="1:2" ht="11.25" customHeight="1">
      <c r="A38" s="41"/>
      <c r="B38" s="40"/>
    </row>
    <row r="39" spans="1:2" ht="15.75">
      <c r="A39" s="41" t="s">
        <v>26</v>
      </c>
      <c r="B39" s="40"/>
    </row>
    <row r="40" spans="1:2" ht="12.75">
      <c r="A40" s="40" t="s">
        <v>27</v>
      </c>
      <c r="B40" s="40"/>
    </row>
    <row r="41" s="40" customFormat="1" ht="12.75">
      <c r="A41" s="40" t="s">
        <v>28</v>
      </c>
    </row>
  </sheetData>
  <mergeCells count="2">
    <mergeCell ref="C4:J4"/>
    <mergeCell ref="A8:A9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2010-04-26T06:53:48Z</cp:lastPrinted>
  <dcterms:modified xsi:type="dcterms:W3CDTF">2010-06-24T11:34:31Z</dcterms:modified>
  <cp:category/>
  <cp:version/>
  <cp:contentType/>
  <cp:contentStatus/>
</cp:coreProperties>
</file>