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samozaposleni " sheetId="7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" i="7"/>
  <c r="F6" s="1"/>
  <c r="F9"/>
  <c r="F10"/>
  <c r="F12" s="1"/>
  <c r="F11"/>
  <c r="F13"/>
  <c r="F14"/>
  <c r="F15" s="1"/>
  <c r="F17"/>
  <c r="F18" s="1"/>
  <c r="F16"/>
  <c r="E4"/>
  <c r="E6" s="1"/>
  <c r="F19" l="1"/>
  <c r="E17"/>
  <c r="E14"/>
  <c r="E9"/>
  <c r="E16"/>
  <c r="F7"/>
  <c r="F8" s="1"/>
  <c r="F20" s="1"/>
  <c r="E7"/>
  <c r="E8" s="1"/>
  <c r="E11"/>
  <c r="E13"/>
  <c r="E10"/>
  <c r="E18" l="1"/>
  <c r="E12"/>
  <c r="E20" s="1"/>
  <c r="E15"/>
  <c r="E19" s="1"/>
</calcChain>
</file>

<file path=xl/sharedStrings.xml><?xml version="1.0" encoding="utf-8"?>
<sst xmlns="http://schemas.openxmlformats.org/spreadsheetml/2006/main" count="35" uniqueCount="34">
  <si>
    <t>Bruto zavarovalna osnova (BZO) v EUR</t>
  </si>
  <si>
    <t>Prehodni davčni podračun</t>
  </si>
  <si>
    <t>Referenca</t>
  </si>
  <si>
    <t>3,5 PP***</t>
  </si>
  <si>
    <t>Prisp. zavarovanca za PIZ</t>
  </si>
  <si>
    <t>Prisp. delodajalca za PIZ</t>
  </si>
  <si>
    <t>Skupaj prispevki za PIZ</t>
  </si>
  <si>
    <t>SI56 011008882000003</t>
  </si>
  <si>
    <t>SI19 DŠ-44008</t>
  </si>
  <si>
    <t>Prisp. zavarovanca za ZZ</t>
  </si>
  <si>
    <t>Prisp. delodajalca za ZZ</t>
  </si>
  <si>
    <t>Prisp. za poškodbe pri delu</t>
  </si>
  <si>
    <t>Skupaj prispevki za ZZ</t>
  </si>
  <si>
    <t>SI56 011008883000073</t>
  </si>
  <si>
    <t>SI19 DŠ-45004</t>
  </si>
  <si>
    <t>Prisp. zavarovanca za starš. var.</t>
  </si>
  <si>
    <t>Prisp. delodajalca za starš. var.</t>
  </si>
  <si>
    <t>Skupaj prispevki za starš. var.</t>
  </si>
  <si>
    <t>SI56 011008881000030</t>
  </si>
  <si>
    <t>SI19 DŠ-43001</t>
  </si>
  <si>
    <t>Prisp. zavarovanca za zaposl.</t>
  </si>
  <si>
    <t>Prisp. delodajalca za zaposl.</t>
  </si>
  <si>
    <t>Skupaj prispevki za zaposl.</t>
  </si>
  <si>
    <t>SI19 DŠ-42005</t>
  </si>
  <si>
    <t>Skupaj drugi prisp.</t>
  </si>
  <si>
    <t>PRISPEVKI SKUPAJ</t>
  </si>
  <si>
    <t>DŠ pomeni davčna številka zavezanca</t>
  </si>
  <si>
    <t>60 % PP**</t>
  </si>
  <si>
    <t>* Povprečna mesečna bruto plača za leto 2018 (PP):  1.681,55 EUR</t>
  </si>
  <si>
    <t>** Minimalna osnova za prispevke samozaposlenih v letu 2019 znaša 60 % zadnje znane povprečne letne plače: 60 % od  1.681,55 =   1.008,93 EUR</t>
  </si>
  <si>
    <t>*** Najvišja možna zavarovalna osnova: zavezanec lahko prispevke plača največ od osnove, ki znaša 3,5 PP (v skladu s petim odstavkom 145. člena ZPIZ-2):  1.681,55 x 3,5 =  5.885,43 EUR</t>
  </si>
  <si>
    <t>Davčni organ bo sestavil predizpolnjen obračun prispevkov za socialno varnost (POPSV) in ga najpozneje do 10. dne v mesecu za pretekli mesec vročil zavezancu elektronsko                   prek portala eDavki.</t>
  </si>
  <si>
    <t>Če podatki v POPSV niso pravilni in/ali popolni, ali če POPSV ni bil odložen, mora zavezanec v sistem eDavki sam predložiti OPSV najpozneje do 15. dne v mesecu za pretekli mesec.           Prispevki morajo biti plačani najpozneje do 20. dne v mesecu za pretekli mesec.</t>
  </si>
  <si>
    <r>
      <t>Prispevki za socialno varnost samozaposlenih -</t>
    </r>
    <r>
      <rPr>
        <b/>
        <sz val="8"/>
        <color rgb="FFFF0000"/>
        <rFont val="Arial"/>
        <family val="2"/>
        <charset val="238"/>
      </rPr>
      <t xml:space="preserve"> AVGUST </t>
    </r>
    <r>
      <rPr>
        <b/>
        <sz val="8"/>
        <color indexed="9"/>
        <rFont val="Arial"/>
        <family val="2"/>
        <charset val="238"/>
      </rPr>
      <t>2019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</si>
</sst>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5" fillId="0" borderId="0" xfId="0" applyFont="1"/>
    <xf numFmtId="0" fontId="1" fillId="0" borderId="0" xfId="1"/>
    <xf numFmtId="0" fontId="5" fillId="0" borderId="0" xfId="1" applyFont="1"/>
    <xf numFmtId="0" fontId="3" fillId="0" borderId="0" xfId="0" applyFont="1"/>
    <xf numFmtId="4" fontId="4" fillId="0" borderId="0" xfId="1" applyNumberFormat="1" applyFont="1"/>
    <xf numFmtId="0" fontId="3" fillId="0" borderId="0" xfId="1" applyFont="1" applyAlignment="1">
      <alignment horizontal="center" wrapText="1"/>
    </xf>
    <xf numFmtId="0" fontId="5" fillId="0" borderId="13" xfId="1" applyFont="1" applyBorder="1"/>
    <xf numFmtId="10" fontId="5" fillId="0" borderId="6" xfId="1" applyNumberFormat="1" applyFont="1" applyBorder="1"/>
    <xf numFmtId="4" fontId="5" fillId="0" borderId="6" xfId="1" applyNumberFormat="1" applyFont="1" applyBorder="1"/>
    <xf numFmtId="4" fontId="5" fillId="0" borderId="14" xfId="1" applyNumberFormat="1" applyFont="1" applyBorder="1"/>
    <xf numFmtId="4" fontId="5" fillId="0" borderId="0" xfId="1" applyNumberFormat="1" applyFont="1"/>
    <xf numFmtId="0" fontId="5" fillId="0" borderId="15" xfId="1" applyFont="1" applyBorder="1"/>
    <xf numFmtId="10" fontId="5" fillId="0" borderId="7" xfId="1" applyNumberFormat="1" applyFont="1" applyBorder="1"/>
    <xf numFmtId="4" fontId="5" fillId="0" borderId="7" xfId="1" applyNumberFormat="1" applyFont="1" applyBorder="1"/>
    <xf numFmtId="4" fontId="5" fillId="0" borderId="16" xfId="1" applyNumberFormat="1" applyFont="1" applyBorder="1"/>
    <xf numFmtId="0" fontId="5" fillId="3" borderId="15" xfId="1" applyFont="1" applyFill="1" applyBorder="1" applyAlignment="1">
      <alignment horizontal="right"/>
    </xf>
    <xf numFmtId="0" fontId="5" fillId="3" borderId="7" xfId="1" applyFont="1" applyFill="1" applyBorder="1"/>
    <xf numFmtId="0" fontId="5" fillId="3" borderId="7" xfId="1" applyFont="1" applyFill="1" applyBorder="1" applyAlignment="1">
      <alignment horizontal="center"/>
    </xf>
    <xf numFmtId="4" fontId="4" fillId="3" borderId="7" xfId="1" applyNumberFormat="1" applyFont="1" applyFill="1" applyBorder="1"/>
    <xf numFmtId="4" fontId="4" fillId="3" borderId="16" xfId="1" applyNumberFormat="1" applyFont="1" applyFill="1" applyBorder="1"/>
    <xf numFmtId="10" fontId="5" fillId="0" borderId="7" xfId="1" applyNumberFormat="1" applyFont="1" applyBorder="1" applyAlignment="1">
      <alignment horizontal="center"/>
    </xf>
    <xf numFmtId="0" fontId="5" fillId="4" borderId="15" xfId="1" applyFont="1" applyFill="1" applyBorder="1" applyAlignment="1">
      <alignment horizontal="right"/>
    </xf>
    <xf numFmtId="0" fontId="5" fillId="4" borderId="7" xfId="1" applyFont="1" applyFill="1" applyBorder="1"/>
    <xf numFmtId="0" fontId="5" fillId="4" borderId="7" xfId="1" applyFont="1" applyFill="1" applyBorder="1" applyAlignment="1">
      <alignment horizontal="center"/>
    </xf>
    <xf numFmtId="4" fontId="4" fillId="4" borderId="7" xfId="1" applyNumberFormat="1" applyFont="1" applyFill="1" applyBorder="1"/>
    <xf numFmtId="4" fontId="4" fillId="4" borderId="16" xfId="1" applyNumberFormat="1" applyFont="1" applyFill="1" applyBorder="1"/>
    <xf numFmtId="0" fontId="5" fillId="5" borderId="15" xfId="1" applyFont="1" applyFill="1" applyBorder="1" applyAlignment="1">
      <alignment horizontal="right"/>
    </xf>
    <xf numFmtId="10" fontId="5" fillId="5" borderId="7" xfId="1" applyNumberFormat="1" applyFont="1" applyFill="1" applyBorder="1"/>
    <xf numFmtId="0" fontId="5" fillId="5" borderId="8" xfId="1" applyFont="1" applyFill="1" applyBorder="1" applyAlignment="1">
      <alignment horizontal="center"/>
    </xf>
    <xf numFmtId="0" fontId="5" fillId="5" borderId="7" xfId="1" applyFont="1" applyFill="1" applyBorder="1" applyAlignment="1">
      <alignment horizontal="center"/>
    </xf>
    <xf numFmtId="4" fontId="5" fillId="5" borderId="7" xfId="1" applyNumberFormat="1" applyFont="1" applyFill="1" applyBorder="1"/>
    <xf numFmtId="4" fontId="5" fillId="5" borderId="16" xfId="1" applyNumberFormat="1" applyFont="1" applyFill="1" applyBorder="1"/>
    <xf numFmtId="0" fontId="5" fillId="6" borderId="17" xfId="1" applyFont="1" applyFill="1" applyBorder="1" applyAlignment="1">
      <alignment horizontal="right"/>
    </xf>
    <xf numFmtId="10" fontId="5" fillId="6" borderId="8" xfId="1" applyNumberFormat="1" applyFont="1" applyFill="1" applyBorder="1"/>
    <xf numFmtId="0" fontId="5" fillId="6" borderId="8" xfId="1" applyFont="1" applyFill="1" applyBorder="1" applyAlignment="1">
      <alignment horizontal="center"/>
    </xf>
    <xf numFmtId="0" fontId="5" fillId="6" borderId="7" xfId="1" applyFont="1" applyFill="1" applyBorder="1" applyAlignment="1">
      <alignment horizontal="center"/>
    </xf>
    <xf numFmtId="4" fontId="5" fillId="6" borderId="8" xfId="1" applyNumberFormat="1" applyFont="1" applyFill="1" applyBorder="1"/>
    <xf numFmtId="4" fontId="5" fillId="6" borderId="18" xfId="1" applyNumberFormat="1" applyFont="1" applyFill="1" applyBorder="1"/>
    <xf numFmtId="0" fontId="5" fillId="0" borderId="17" xfId="1" applyFont="1" applyBorder="1" applyAlignment="1">
      <alignment horizontal="right"/>
    </xf>
    <xf numFmtId="0" fontId="5" fillId="0" borderId="8" xfId="1" applyFont="1" applyBorder="1"/>
    <xf numFmtId="0" fontId="5" fillId="0" borderId="8" xfId="1" applyFont="1" applyBorder="1" applyAlignment="1">
      <alignment horizontal="center"/>
    </xf>
    <xf numFmtId="4" fontId="4" fillId="0" borderId="8" xfId="1" applyNumberFormat="1" applyFont="1" applyBorder="1"/>
    <xf numFmtId="4" fontId="4" fillId="0" borderId="18" xfId="1" applyNumberFormat="1" applyFont="1" applyBorder="1"/>
    <xf numFmtId="0" fontId="5" fillId="0" borderId="9" xfId="1" applyFont="1" applyBorder="1" applyAlignment="1">
      <alignment horizontal="right"/>
    </xf>
    <xf numFmtId="0" fontId="5" fillId="0" borderId="10" xfId="1" applyFont="1" applyBorder="1"/>
    <xf numFmtId="4" fontId="4" fillId="0" borderId="10" xfId="1" applyNumberFormat="1" applyFont="1" applyBorder="1"/>
    <xf numFmtId="4" fontId="4" fillId="0" borderId="11" xfId="1" applyNumberFormat="1" applyFont="1" applyBorder="1"/>
    <xf numFmtId="0" fontId="3" fillId="0" borderId="0" xfId="1" applyFont="1"/>
    <xf numFmtId="0" fontId="3" fillId="0" borderId="0" xfId="1" applyFont="1" applyAlignment="1">
      <alignment horizontal="left"/>
    </xf>
    <xf numFmtId="0" fontId="6" fillId="0" borderId="0" xfId="1" applyFont="1"/>
    <xf numFmtId="0" fontId="7" fillId="0" borderId="0" xfId="0" applyFont="1"/>
    <xf numFmtId="0" fontId="8" fillId="0" borderId="0" xfId="1" applyFont="1"/>
    <xf numFmtId="0" fontId="2" fillId="2" borderId="2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" fontId="4" fillId="0" borderId="4" xfId="1" applyNumberFormat="1" applyFont="1" applyBorder="1" applyAlignment="1">
      <alignment vertical="center"/>
    </xf>
    <xf numFmtId="4" fontId="4" fillId="7" borderId="4" xfId="1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" applyFont="1" applyAlignment="1">
      <alignment wrapText="1"/>
    </xf>
    <xf numFmtId="0" fontId="2" fillId="2" borderId="19" xfId="1" applyFont="1" applyFill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wrapText="1"/>
    </xf>
    <xf numFmtId="0" fontId="2" fillId="2" borderId="22" xfId="1" applyFont="1" applyFill="1" applyBorder="1" applyAlignment="1">
      <alignment horizontal="center" wrapText="1"/>
    </xf>
    <xf numFmtId="0" fontId="2" fillId="2" borderId="12" xfId="1" applyFont="1" applyFill="1" applyBorder="1" applyAlignment="1">
      <alignment horizontal="center" wrapText="1"/>
    </xf>
    <xf numFmtId="4" fontId="2" fillId="2" borderId="19" xfId="1" applyNumberFormat="1" applyFont="1" applyFill="1" applyBorder="1" applyAlignment="1">
      <alignment horizontal="center" vertical="center" wrapText="1"/>
    </xf>
    <xf numFmtId="0" fontId="5" fillId="0" borderId="0" xfId="1" applyFont="1"/>
  </cellXfs>
  <cellStyles count="2">
    <cellStyle name="Navadno" xfId="0" builtinId="0"/>
    <cellStyle name="Navadno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0FF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13" sqref="I13"/>
    </sheetView>
  </sheetViews>
  <sheetFormatPr defaultRowHeight="15"/>
  <cols>
    <col min="1" max="1" width="31.5703125" customWidth="1"/>
    <col min="2" max="2" width="10.42578125" customWidth="1"/>
    <col min="3" max="3" width="21.85546875" bestFit="1" customWidth="1"/>
    <col min="4" max="4" width="11.28515625" bestFit="1" customWidth="1"/>
    <col min="5" max="5" width="11.7109375" customWidth="1"/>
    <col min="6" max="6" width="12" customWidth="1"/>
    <col min="9" max="9" width="11.28515625" customWidth="1"/>
    <col min="10" max="10" width="3" customWidth="1"/>
    <col min="11" max="11" width="1.7109375" customWidth="1"/>
  </cols>
  <sheetData>
    <row r="1" spans="1:10" ht="21" customHeight="1" thickBot="1">
      <c r="A1" s="62" t="s">
        <v>33</v>
      </c>
      <c r="B1" s="63"/>
      <c r="C1" s="63"/>
      <c r="D1" s="63"/>
      <c r="E1" s="63"/>
      <c r="F1" s="64"/>
      <c r="G1" s="2"/>
      <c r="H1" s="2"/>
      <c r="I1" s="2"/>
      <c r="J1" s="3"/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customHeight="1" thickBot="1">
      <c r="A3" s="65" t="s">
        <v>0</v>
      </c>
      <c r="B3" s="53"/>
      <c r="C3" s="67" t="s">
        <v>1</v>
      </c>
      <c r="D3" s="67" t="s">
        <v>2</v>
      </c>
      <c r="E3" s="54" t="s">
        <v>27</v>
      </c>
      <c r="F3" s="55" t="s">
        <v>3</v>
      </c>
      <c r="G3" s="6"/>
      <c r="H3" s="2"/>
      <c r="I3" s="1"/>
      <c r="J3" s="1"/>
    </row>
    <row r="4" spans="1:10" ht="15.75" thickBot="1">
      <c r="A4" s="66"/>
      <c r="B4" s="56"/>
      <c r="C4" s="68"/>
      <c r="D4" s="68"/>
      <c r="E4" s="57">
        <f>ROUND(+A5*0.6,2)</f>
        <v>1008.93</v>
      </c>
      <c r="F4" s="57">
        <f>ROUND(+A5*3.5,2)</f>
        <v>5885.43</v>
      </c>
      <c r="G4" s="5"/>
      <c r="H4" s="2"/>
    </row>
    <row r="5" spans="1:10" ht="37.5" customHeight="1" thickBot="1">
      <c r="A5" s="70">
        <v>1681.55</v>
      </c>
      <c r="B5" s="64"/>
      <c r="C5" s="69"/>
      <c r="D5" s="69"/>
      <c r="E5" s="58"/>
      <c r="F5" s="58"/>
      <c r="G5" s="5"/>
      <c r="H5" s="2"/>
    </row>
    <row r="6" spans="1:10">
      <c r="A6" s="7" t="s">
        <v>4</v>
      </c>
      <c r="B6" s="8">
        <v>0.155</v>
      </c>
      <c r="C6" s="8"/>
      <c r="D6" s="8"/>
      <c r="E6" s="9">
        <f>ROUND(E4*B6,2)</f>
        <v>156.38</v>
      </c>
      <c r="F6" s="10">
        <f>ROUND(F4*B6,2)</f>
        <v>912.24</v>
      </c>
      <c r="G6" s="11"/>
      <c r="H6" s="2"/>
    </row>
    <row r="7" spans="1:10">
      <c r="A7" s="12" t="s">
        <v>5</v>
      </c>
      <c r="B7" s="13">
        <v>8.8499999999999995E-2</v>
      </c>
      <c r="C7" s="13"/>
      <c r="D7" s="13"/>
      <c r="E7" s="9">
        <f>ROUND(E4*B7,2)</f>
        <v>89.29</v>
      </c>
      <c r="F7" s="15">
        <f>ROUND(F4*B7,2)</f>
        <v>520.86</v>
      </c>
      <c r="G7" s="11"/>
      <c r="H7" s="2"/>
    </row>
    <row r="8" spans="1:10">
      <c r="A8" s="16" t="s">
        <v>6</v>
      </c>
      <c r="B8" s="17"/>
      <c r="C8" s="18" t="s">
        <v>7</v>
      </c>
      <c r="D8" s="18" t="s">
        <v>8</v>
      </c>
      <c r="E8" s="19">
        <f>E6+E7</f>
        <v>245.67000000000002</v>
      </c>
      <c r="F8" s="20">
        <f>F6+F7</f>
        <v>1433.1</v>
      </c>
      <c r="G8" s="5"/>
      <c r="H8" s="2"/>
    </row>
    <row r="9" spans="1:10">
      <c r="A9" s="12" t="s">
        <v>9</v>
      </c>
      <c r="B9" s="13">
        <v>6.3600000000000004E-2</v>
      </c>
      <c r="C9" s="21"/>
      <c r="D9" s="21"/>
      <c r="E9" s="9">
        <f>ROUND(E4*B9,2)</f>
        <v>64.17</v>
      </c>
      <c r="F9" s="15">
        <f>ROUND(F4*B9,2)</f>
        <v>374.31</v>
      </c>
      <c r="G9" s="11"/>
      <c r="H9" s="2"/>
    </row>
    <row r="10" spans="1:10">
      <c r="A10" s="12" t="s">
        <v>10</v>
      </c>
      <c r="B10" s="13">
        <v>6.5600000000000006E-2</v>
      </c>
      <c r="C10" s="21"/>
      <c r="D10" s="21"/>
      <c r="E10" s="9">
        <f>ROUND(E4*B10,2)</f>
        <v>66.19</v>
      </c>
      <c r="F10" s="15">
        <f>ROUND(F4*B10,2)</f>
        <v>386.08</v>
      </c>
      <c r="G10" s="11"/>
      <c r="H10" s="2"/>
    </row>
    <row r="11" spans="1:10">
      <c r="A11" s="12" t="s">
        <v>11</v>
      </c>
      <c r="B11" s="13">
        <v>5.3E-3</v>
      </c>
      <c r="C11" s="21"/>
      <c r="D11" s="21"/>
      <c r="E11" s="9">
        <f>ROUND(E4*B11,2)</f>
        <v>5.35</v>
      </c>
      <c r="F11" s="15">
        <f>ROUND(F4*B11,2)</f>
        <v>31.19</v>
      </c>
      <c r="G11" s="11"/>
      <c r="H11" s="2"/>
    </row>
    <row r="12" spans="1:10">
      <c r="A12" s="22" t="s">
        <v>12</v>
      </c>
      <c r="B12" s="23"/>
      <c r="C12" s="24" t="s">
        <v>13</v>
      </c>
      <c r="D12" s="24" t="s">
        <v>14</v>
      </c>
      <c r="E12" s="25">
        <f>E9+E10+E11</f>
        <v>135.71</v>
      </c>
      <c r="F12" s="26">
        <f>F9+F10+F11</f>
        <v>791.58</v>
      </c>
      <c r="G12" s="5"/>
      <c r="H12" s="2"/>
    </row>
    <row r="13" spans="1:10">
      <c r="A13" s="12" t="s">
        <v>15</v>
      </c>
      <c r="B13" s="13">
        <v>1E-3</v>
      </c>
      <c r="C13" s="21"/>
      <c r="D13" s="21"/>
      <c r="E13" s="14">
        <f>ROUND(E4*B13,2)</f>
        <v>1.01</v>
      </c>
      <c r="F13" s="15">
        <f>ROUND(F4*B13,2)</f>
        <v>5.89</v>
      </c>
      <c r="G13" s="11"/>
      <c r="H13" s="2"/>
    </row>
    <row r="14" spans="1:10">
      <c r="A14" s="12" t="s">
        <v>16</v>
      </c>
      <c r="B14" s="13">
        <v>1E-3</v>
      </c>
      <c r="C14" s="21"/>
      <c r="D14" s="21"/>
      <c r="E14" s="14">
        <f>ROUND(E4*B14,2)</f>
        <v>1.01</v>
      </c>
      <c r="F14" s="15">
        <f>ROUND(F4*B14,2)</f>
        <v>5.89</v>
      </c>
      <c r="G14" s="11"/>
      <c r="H14" s="2"/>
    </row>
    <row r="15" spans="1:10">
      <c r="A15" s="27" t="s">
        <v>17</v>
      </c>
      <c r="B15" s="28"/>
      <c r="C15" s="29" t="s">
        <v>18</v>
      </c>
      <c r="D15" s="30" t="s">
        <v>19</v>
      </c>
      <c r="E15" s="31">
        <f>E14+E13</f>
        <v>2.02</v>
      </c>
      <c r="F15" s="32">
        <f>F13+F14</f>
        <v>11.78</v>
      </c>
      <c r="G15" s="11"/>
      <c r="H15" s="2"/>
    </row>
    <row r="16" spans="1:10">
      <c r="A16" s="12" t="s">
        <v>20</v>
      </c>
      <c r="B16" s="13">
        <v>1.4E-3</v>
      </c>
      <c r="C16" s="21"/>
      <c r="D16" s="21"/>
      <c r="E16" s="14">
        <f>ROUND(E4*B16,2)</f>
        <v>1.41</v>
      </c>
      <c r="F16" s="15">
        <f>ROUND(F4*B16,2)</f>
        <v>8.24</v>
      </c>
      <c r="G16" s="11"/>
      <c r="H16" s="2"/>
    </row>
    <row r="17" spans="1:10">
      <c r="A17" s="12" t="s">
        <v>21</v>
      </c>
      <c r="B17" s="13">
        <v>5.9999999999999995E-4</v>
      </c>
      <c r="C17" s="21"/>
      <c r="D17" s="21"/>
      <c r="E17" s="14">
        <f>ROUND(E4*B17,2)</f>
        <v>0.61</v>
      </c>
      <c r="F17" s="15">
        <f>ROUND(F4*B17,2)</f>
        <v>3.53</v>
      </c>
      <c r="G17" s="11"/>
      <c r="H17" s="2"/>
      <c r="I17" s="2"/>
    </row>
    <row r="18" spans="1:10">
      <c r="A18" s="33" t="s">
        <v>22</v>
      </c>
      <c r="B18" s="34"/>
      <c r="C18" s="35" t="s">
        <v>18</v>
      </c>
      <c r="D18" s="36" t="s">
        <v>23</v>
      </c>
      <c r="E18" s="37">
        <f>E16+E17</f>
        <v>2.02</v>
      </c>
      <c r="F18" s="38">
        <f>F17+F16</f>
        <v>11.77</v>
      </c>
      <c r="G18" s="11"/>
      <c r="H18" s="2"/>
      <c r="I18" s="2"/>
    </row>
    <row r="19" spans="1:10" ht="15.75" thickBot="1">
      <c r="A19" s="39" t="s">
        <v>24</v>
      </c>
      <c r="B19" s="40"/>
      <c r="C19" s="41"/>
      <c r="D19" s="41"/>
      <c r="E19" s="42">
        <f>E15+E18</f>
        <v>4.04</v>
      </c>
      <c r="F19" s="43">
        <f>F15+F18</f>
        <v>23.549999999999997</v>
      </c>
      <c r="G19" s="5"/>
      <c r="H19" s="2"/>
      <c r="I19" s="2"/>
    </row>
    <row r="20" spans="1:10" ht="15.75" thickBot="1">
      <c r="A20" s="44" t="s">
        <v>25</v>
      </c>
      <c r="B20" s="45"/>
      <c r="C20" s="45"/>
      <c r="D20" s="45"/>
      <c r="E20" s="46">
        <f>E8+E12+E15+E18</f>
        <v>385.41999999999996</v>
      </c>
      <c r="F20" s="47">
        <f>F8+F12+F15+F18</f>
        <v>2248.23</v>
      </c>
      <c r="G20" s="5"/>
      <c r="H20" s="2"/>
      <c r="I20" s="2"/>
    </row>
    <row r="21" spans="1:10">
      <c r="A21" s="3"/>
      <c r="B21" s="3"/>
      <c r="C21" s="3"/>
      <c r="D21" s="3"/>
      <c r="E21" s="11"/>
      <c r="F21" s="3"/>
      <c r="G21" s="3"/>
      <c r="H21" s="2"/>
      <c r="I21" s="2"/>
    </row>
    <row r="22" spans="1:10">
      <c r="A22" s="71" t="s">
        <v>26</v>
      </c>
      <c r="B22" s="71"/>
      <c r="C22" s="71"/>
      <c r="D22" s="71"/>
      <c r="E22" s="71"/>
      <c r="F22" s="71"/>
      <c r="G22" s="50"/>
      <c r="H22" s="50"/>
      <c r="I22" s="50"/>
      <c r="J22" s="51"/>
    </row>
    <row r="23" spans="1:10">
      <c r="A23" s="49" t="s">
        <v>28</v>
      </c>
      <c r="B23" s="3"/>
      <c r="C23" s="3"/>
      <c r="D23" s="3"/>
      <c r="E23" s="3"/>
      <c r="F23" s="3"/>
      <c r="G23" s="50"/>
      <c r="H23" s="52"/>
      <c r="I23" s="52"/>
      <c r="J23" s="51"/>
    </row>
    <row r="24" spans="1:10">
      <c r="A24" s="48" t="s">
        <v>29</v>
      </c>
      <c r="B24" s="3"/>
      <c r="C24" s="3"/>
      <c r="D24" s="3"/>
      <c r="E24" s="3"/>
      <c r="F24" s="3"/>
      <c r="G24" s="50"/>
      <c r="H24" s="52"/>
      <c r="I24" s="52"/>
      <c r="J24" s="51"/>
    </row>
    <row r="25" spans="1:10">
      <c r="A25" s="48" t="s">
        <v>30</v>
      </c>
      <c r="B25" s="3"/>
      <c r="C25" s="3"/>
      <c r="D25" s="3"/>
      <c r="E25" s="3"/>
      <c r="F25" s="3"/>
      <c r="G25" s="50"/>
      <c r="H25" s="52"/>
      <c r="I25" s="52"/>
      <c r="J25" s="51"/>
    </row>
    <row r="26" spans="1:10" ht="3.75" customHeight="1">
      <c r="A26" s="48"/>
      <c r="B26" s="3"/>
      <c r="C26" s="3"/>
      <c r="D26" s="3"/>
      <c r="E26" s="3"/>
      <c r="F26" s="3"/>
      <c r="G26" s="50"/>
      <c r="H26" s="52"/>
      <c r="I26" s="52"/>
      <c r="J26" s="51"/>
    </row>
    <row r="27" spans="1:10" ht="25.5" customHeight="1">
      <c r="A27" s="59" t="s">
        <v>31</v>
      </c>
      <c r="B27" s="60"/>
      <c r="C27" s="60"/>
      <c r="D27" s="60"/>
      <c r="E27" s="60"/>
      <c r="F27" s="60"/>
      <c r="G27" s="60"/>
      <c r="H27" s="60"/>
      <c r="I27" s="60"/>
      <c r="J27" s="60"/>
    </row>
    <row r="28" spans="1:10" ht="24.75" customHeight="1">
      <c r="A28" s="61" t="s">
        <v>32</v>
      </c>
      <c r="B28" s="61"/>
      <c r="C28" s="61"/>
      <c r="D28" s="61"/>
      <c r="E28" s="61"/>
      <c r="F28" s="61"/>
      <c r="G28" s="61"/>
      <c r="H28" s="61"/>
      <c r="I28" s="61"/>
      <c r="J28" s="61"/>
    </row>
  </sheetData>
  <mergeCells count="8">
    <mergeCell ref="A27:J27"/>
    <mergeCell ref="A28:J28"/>
    <mergeCell ref="A1:F1"/>
    <mergeCell ref="A3:A4"/>
    <mergeCell ref="C3:C5"/>
    <mergeCell ref="D3:D5"/>
    <mergeCell ref="A5:B5"/>
    <mergeCell ref="A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samozaposleni </vt:lpstr>
      <vt:lpstr>List2</vt:lpstr>
      <vt:lpstr>List3</vt:lpstr>
    </vt:vector>
  </TitlesOfParts>
  <Company>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Bedekovič</dc:creator>
  <cp:lastModifiedBy>Minka Rajh Brumec</cp:lastModifiedBy>
  <cp:lastPrinted>2019-09-05T06:45:52Z</cp:lastPrinted>
  <dcterms:created xsi:type="dcterms:W3CDTF">2014-03-28T11:14:52Z</dcterms:created>
  <dcterms:modified xsi:type="dcterms:W3CDTF">2019-09-05T06:48:38Z</dcterms:modified>
</cp:coreProperties>
</file>