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685" yWindow="1470" windowWidth="23250" windowHeight="15810"/>
  </bookViews>
  <sheets>
    <sheet name="samozaposleni " sheetId="7" r:id="rId1"/>
    <sheet name="List2" sheetId="2" r:id="rId2"/>
    <sheet name="Lis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7"/>
  <c r="F17" s="1"/>
  <c r="E4"/>
  <c r="E17" s="1"/>
  <c r="E12" l="1"/>
  <c r="E19"/>
  <c r="F12"/>
  <c r="E7"/>
  <c r="E14"/>
  <c r="E20"/>
  <c r="F7"/>
  <c r="F14"/>
  <c r="F20"/>
  <c r="F19"/>
  <c r="F6"/>
  <c r="F8" s="1"/>
  <c r="E9"/>
  <c r="E16"/>
  <c r="E18" s="1"/>
  <c r="E6"/>
  <c r="F9"/>
  <c r="E11"/>
  <c r="F16"/>
  <c r="F18" s="1"/>
  <c r="F11"/>
  <c r="F21" l="1"/>
  <c r="F22" s="1"/>
  <c r="F13"/>
  <c r="F15" s="1"/>
  <c r="F23" s="1"/>
  <c r="E8"/>
  <c r="E21"/>
  <c r="E22" s="1"/>
  <c r="E13"/>
  <c r="E15" s="1"/>
  <c r="E23" l="1"/>
</calcChain>
</file>

<file path=xl/sharedStrings.xml><?xml version="1.0" encoding="utf-8"?>
<sst xmlns="http://schemas.openxmlformats.org/spreadsheetml/2006/main" count="41" uniqueCount="40">
  <si>
    <t>Bruto zavarovalna osnova (BZO) v EUR</t>
  </si>
  <si>
    <t>Prehodni davčni podračun</t>
  </si>
  <si>
    <t>Referenca</t>
  </si>
  <si>
    <t>3,5 PP***</t>
  </si>
  <si>
    <t>Prisp. zavarovanca za PIZ</t>
  </si>
  <si>
    <t>Prisp. delodajalca za PIZ</t>
  </si>
  <si>
    <t>Skupaj prispevki za PIZ</t>
  </si>
  <si>
    <t>SI56 011008882000003</t>
  </si>
  <si>
    <t>SI19 DŠ-44008</t>
  </si>
  <si>
    <t>Prisp. zavarovanca za ZZ</t>
  </si>
  <si>
    <t>Prisp. delodajalca za ZZ</t>
  </si>
  <si>
    <t>Prisp. za poškodbe pri delu</t>
  </si>
  <si>
    <t>Skupaj prispevki za ZZ</t>
  </si>
  <si>
    <t>SI56 011008883000073</t>
  </si>
  <si>
    <t>SI19 DŠ-45004</t>
  </si>
  <si>
    <t>Prisp. zavarovanca za starš. var.</t>
  </si>
  <si>
    <t>Prisp. delodajalca za starš. var.</t>
  </si>
  <si>
    <t>Skupaj prispevki za starš. var.</t>
  </si>
  <si>
    <t>SI56 011008881000030</t>
  </si>
  <si>
    <t>SI19 DŠ-43001</t>
  </si>
  <si>
    <t>Prisp. zavarovanca za zaposl.</t>
  </si>
  <si>
    <t>Prisp. delodajalca za zaposl.</t>
  </si>
  <si>
    <t>Skupaj prispevki za zaposl.</t>
  </si>
  <si>
    <t>SI19 DŠ-42005</t>
  </si>
  <si>
    <t>Skupaj drugi prisp.</t>
  </si>
  <si>
    <t>PRISPEVKI SKUPAJ</t>
  </si>
  <si>
    <t>DŠ pomeni davčna številka zavezanca</t>
  </si>
  <si>
    <t>60 % PP**</t>
  </si>
  <si>
    <t>Davčni organ bo sestavil predizpolnjen obračun prispevkov za socialno varnost (POPSV) in ga najpozneje do 10. dne v mesecu za pretekli mesec vročil zavezancu elektronsko prek portala eDavki.</t>
  </si>
  <si>
    <t>Če podatki v POPSV niso pravilni in/ali popolni, ali če POPSV ni bil odložen, mora zavezanec v sistem eDavki sam predložiti OPSV najpozneje do 15. dne v mesecu za pretekli mesec. Prispevki morajo biti plačani najpozneje do 20. dne v mesecu za pretekli mesec.</t>
  </si>
  <si>
    <t>pavšalni znesek</t>
  </si>
  <si>
    <t>* Povprečna mesečna bruto plača za leto 2024 (PP): 2.394,92 EUR</t>
  </si>
  <si>
    <t>** Minimalna osnova za prispevke samozaposlenih v letu 2024 znaša 60 % zadnje znane povprečne letne plače: 60 % od 2.394,92 EUR = 1.436,95 EUR</t>
  </si>
  <si>
    <t>*** Najvišja možna zavarovalna osnova: zavezanec lahko prispevke plača največ od osnove, ki znaša 3,5 PP (v skladu s petim odstavkom 145. člena ZPIZ-2): 2.394,92x 3,5 = 8.382,22 EUR</t>
  </si>
  <si>
    <r>
      <t>Obvezni zdravstveni prispevek</t>
    </r>
    <r>
      <rPr>
        <sz val="10"/>
        <color rgb="FFFF0000"/>
        <rFont val="Arial"/>
        <family val="2"/>
        <charset val="238"/>
      </rPr>
      <t>*</t>
    </r>
  </si>
  <si>
    <t>* Višina OZP od 1.3.2025 dalje je določena v višini 37,17 eur (Uradni list RS, št. 12/25).</t>
  </si>
  <si>
    <t>Prispevki za socialno varnost samozaposlenih - JULIJ 2025</t>
  </si>
  <si>
    <t>Skupaj prispevki za ZZ in za DO</t>
  </si>
  <si>
    <t>* Prispevek za DO se plačuje za obdobje od 1. 7. 2025 dalje</t>
  </si>
  <si>
    <r>
      <t>Prispevek za dolgotrajno oskrbo</t>
    </r>
    <r>
      <rPr>
        <sz val="8"/>
        <color theme="9"/>
        <rFont val="Arial"/>
        <family val="2"/>
        <charset val="238"/>
      </rPr>
      <t>*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</si>
</sst>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1"/>
    <xf numFmtId="0" fontId="9" fillId="0" borderId="0" xfId="1" applyFont="1"/>
    <xf numFmtId="0" fontId="8" fillId="2" borderId="2" xfId="1" applyFont="1" applyFill="1" applyBorder="1" applyAlignment="1">
      <alignment horizontal="center" vertical="center" wrapText="1"/>
    </xf>
    <xf numFmtId="4" fontId="3" fillId="0" borderId="4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9" fillId="0" borderId="0" xfId="0" applyFont="1"/>
    <xf numFmtId="0" fontId="8" fillId="2" borderId="5" xfId="1" applyFont="1" applyFill="1" applyBorder="1" applyAlignment="1">
      <alignment horizontal="center" vertical="center" wrapText="1"/>
    </xf>
    <xf numFmtId="4" fontId="3" fillId="0" borderId="4" xfId="1" applyNumberFormat="1" applyFont="1" applyBorder="1" applyAlignment="1">
      <alignment vertical="center"/>
    </xf>
    <xf numFmtId="4" fontId="3" fillId="0" borderId="0" xfId="1" applyNumberFormat="1" applyFont="1"/>
    <xf numFmtId="4" fontId="3" fillId="3" borderId="4" xfId="1" applyNumberFormat="1" applyFont="1" applyFill="1" applyBorder="1" applyAlignment="1">
      <alignment vertical="center"/>
    </xf>
    <xf numFmtId="0" fontId="9" fillId="0" borderId="12" xfId="1" applyFont="1" applyBorder="1"/>
    <xf numFmtId="10" fontId="9" fillId="0" borderId="6" xfId="1" applyNumberFormat="1" applyFont="1" applyBorder="1"/>
    <xf numFmtId="4" fontId="9" fillId="0" borderId="6" xfId="1" applyNumberFormat="1" applyFont="1" applyBorder="1"/>
    <xf numFmtId="4" fontId="9" fillId="0" borderId="13" xfId="1" applyNumberFormat="1" applyFont="1" applyBorder="1"/>
    <xf numFmtId="4" fontId="9" fillId="0" borderId="0" xfId="1" applyNumberFormat="1" applyFont="1"/>
    <xf numFmtId="0" fontId="9" fillId="0" borderId="14" xfId="1" applyFont="1" applyBorder="1"/>
    <xf numFmtId="10" fontId="9" fillId="0" borderId="7" xfId="1" applyNumberFormat="1" applyFont="1" applyBorder="1"/>
    <xf numFmtId="4" fontId="9" fillId="0" borderId="15" xfId="1" applyNumberFormat="1" applyFont="1" applyBorder="1"/>
    <xf numFmtId="0" fontId="9" fillId="4" borderId="14" xfId="1" applyFont="1" applyFill="1" applyBorder="1" applyAlignment="1">
      <alignment horizontal="right"/>
    </xf>
    <xf numFmtId="0" fontId="9" fillId="4" borderId="7" xfId="1" applyFont="1" applyFill="1" applyBorder="1"/>
    <xf numFmtId="0" fontId="9" fillId="4" borderId="7" xfId="1" applyFont="1" applyFill="1" applyBorder="1" applyAlignment="1">
      <alignment horizontal="center"/>
    </xf>
    <xf numFmtId="4" fontId="3" fillId="4" borderId="7" xfId="1" applyNumberFormat="1" applyFont="1" applyFill="1" applyBorder="1"/>
    <xf numFmtId="4" fontId="3" fillId="4" borderId="15" xfId="1" applyNumberFormat="1" applyFont="1" applyFill="1" applyBorder="1"/>
    <xf numFmtId="10" fontId="9" fillId="0" borderId="7" xfId="1" applyNumberFormat="1" applyFont="1" applyBorder="1" applyAlignment="1">
      <alignment horizontal="center"/>
    </xf>
    <xf numFmtId="10" fontId="9" fillId="0" borderId="7" xfId="1" applyNumberFormat="1" applyFont="1" applyBorder="1" applyAlignment="1">
      <alignment horizontal="right"/>
    </xf>
    <xf numFmtId="0" fontId="9" fillId="5" borderId="14" xfId="1" applyFont="1" applyFill="1" applyBorder="1" applyAlignment="1">
      <alignment horizontal="right"/>
    </xf>
    <xf numFmtId="0" fontId="9" fillId="5" borderId="7" xfId="1" applyFont="1" applyFill="1" applyBorder="1"/>
    <xf numFmtId="0" fontId="9" fillId="5" borderId="7" xfId="1" applyFont="1" applyFill="1" applyBorder="1" applyAlignment="1">
      <alignment horizontal="center"/>
    </xf>
    <xf numFmtId="4" fontId="3" fillId="5" borderId="7" xfId="1" applyNumberFormat="1" applyFont="1" applyFill="1" applyBorder="1"/>
    <xf numFmtId="4" fontId="3" fillId="5" borderId="15" xfId="1" applyNumberFormat="1" applyFont="1" applyFill="1" applyBorder="1"/>
    <xf numFmtId="4" fontId="9" fillId="0" borderId="7" xfId="1" applyNumberFormat="1" applyFont="1" applyBorder="1"/>
    <xf numFmtId="0" fontId="9" fillId="6" borderId="14" xfId="1" applyFont="1" applyFill="1" applyBorder="1" applyAlignment="1">
      <alignment horizontal="right"/>
    </xf>
    <xf numFmtId="10" fontId="9" fillId="6" borderId="7" xfId="1" applyNumberFormat="1" applyFont="1" applyFill="1" applyBorder="1"/>
    <xf numFmtId="0" fontId="9" fillId="6" borderId="8" xfId="1" applyFont="1" applyFill="1" applyBorder="1" applyAlignment="1">
      <alignment horizontal="center"/>
    </xf>
    <xf numFmtId="0" fontId="9" fillId="6" borderId="7" xfId="1" applyFont="1" applyFill="1" applyBorder="1" applyAlignment="1">
      <alignment horizontal="center"/>
    </xf>
    <xf numFmtId="4" fontId="9" fillId="6" borderId="7" xfId="1" applyNumberFormat="1" applyFont="1" applyFill="1" applyBorder="1"/>
    <xf numFmtId="4" fontId="9" fillId="6" borderId="15" xfId="1" applyNumberFormat="1" applyFont="1" applyFill="1" applyBorder="1"/>
    <xf numFmtId="0" fontId="9" fillId="7" borderId="16" xfId="1" applyFont="1" applyFill="1" applyBorder="1" applyAlignment="1">
      <alignment horizontal="right"/>
    </xf>
    <xf numFmtId="10" fontId="9" fillId="7" borderId="8" xfId="1" applyNumberFormat="1" applyFont="1" applyFill="1" applyBorder="1"/>
    <xf numFmtId="0" fontId="9" fillId="7" borderId="8" xfId="1" applyFont="1" applyFill="1" applyBorder="1" applyAlignment="1">
      <alignment horizontal="center"/>
    </xf>
    <xf numFmtId="0" fontId="9" fillId="7" borderId="7" xfId="1" applyFont="1" applyFill="1" applyBorder="1" applyAlignment="1">
      <alignment horizontal="center"/>
    </xf>
    <xf numFmtId="4" fontId="9" fillId="7" borderId="8" xfId="1" applyNumberFormat="1" applyFont="1" applyFill="1" applyBorder="1"/>
    <xf numFmtId="4" fontId="9" fillId="7" borderId="17" xfId="1" applyNumberFormat="1" applyFont="1" applyFill="1" applyBorder="1"/>
    <xf numFmtId="0" fontId="9" fillId="0" borderId="16" xfId="1" applyFont="1" applyBorder="1" applyAlignment="1">
      <alignment horizontal="right"/>
    </xf>
    <xf numFmtId="0" fontId="9" fillId="0" borderId="8" xfId="1" applyFont="1" applyBorder="1"/>
    <xf numFmtId="0" fontId="9" fillId="0" borderId="8" xfId="1" applyFont="1" applyBorder="1" applyAlignment="1">
      <alignment horizontal="center"/>
    </xf>
    <xf numFmtId="4" fontId="3" fillId="0" borderId="8" xfId="1" applyNumberFormat="1" applyFont="1" applyBorder="1"/>
    <xf numFmtId="4" fontId="3" fillId="0" borderId="17" xfId="1" applyNumberFormat="1" applyFont="1" applyBorder="1"/>
    <xf numFmtId="0" fontId="9" fillId="0" borderId="9" xfId="1" applyFont="1" applyBorder="1" applyAlignment="1">
      <alignment horizontal="right"/>
    </xf>
    <xf numFmtId="0" fontId="9" fillId="0" borderId="10" xfId="1" applyFont="1" applyBorder="1"/>
    <xf numFmtId="4" fontId="3" fillId="0" borderId="10" xfId="1" applyNumberFormat="1" applyFont="1" applyBorder="1"/>
    <xf numFmtId="4" fontId="3" fillId="0" borderId="11" xfId="1" applyNumberFormat="1" applyFont="1" applyBorder="1"/>
    <xf numFmtId="0" fontId="10" fillId="0" borderId="0" xfId="1" applyFont="1"/>
    <xf numFmtId="0" fontId="2" fillId="0" borderId="0" xfId="1" applyFont="1" applyAlignment="1">
      <alignment horizontal="left"/>
    </xf>
    <xf numFmtId="0" fontId="5" fillId="0" borderId="0" xfId="1" applyFont="1"/>
    <xf numFmtId="0" fontId="2" fillId="0" borderId="0" xfId="1" applyFont="1"/>
    <xf numFmtId="0" fontId="7" fillId="0" borderId="0" xfId="1" applyFont="1"/>
    <xf numFmtId="0" fontId="11" fillId="0" borderId="0" xfId="1" applyFont="1"/>
    <xf numFmtId="0" fontId="9" fillId="0" borderId="0" xfId="0" applyFont="1" applyAlignment="1">
      <alignment wrapText="1"/>
    </xf>
    <xf numFmtId="0" fontId="2" fillId="0" borderId="0" xfId="1" applyFont="1" applyAlignment="1">
      <alignment wrapText="1"/>
    </xf>
    <xf numFmtId="0" fontId="8" fillId="2" borderId="18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wrapText="1"/>
    </xf>
    <xf numFmtId="0" fontId="8" fillId="2" borderId="21" xfId="1" applyFont="1" applyFill="1" applyBorder="1" applyAlignment="1">
      <alignment horizontal="center" wrapText="1"/>
    </xf>
    <xf numFmtId="0" fontId="8" fillId="2" borderId="23" xfId="1" applyFont="1" applyFill="1" applyBorder="1" applyAlignment="1">
      <alignment horizontal="center" wrapText="1"/>
    </xf>
    <xf numFmtId="4" fontId="8" fillId="2" borderId="18" xfId="1" applyNumberFormat="1" applyFont="1" applyFill="1" applyBorder="1" applyAlignment="1">
      <alignment horizontal="center" vertical="center" wrapText="1"/>
    </xf>
    <xf numFmtId="4" fontId="8" fillId="2" borderId="3" xfId="1" applyNumberFormat="1" applyFont="1" applyFill="1" applyBorder="1" applyAlignment="1">
      <alignment horizontal="center" vertical="center" wrapText="1"/>
    </xf>
    <xf numFmtId="0" fontId="9" fillId="0" borderId="0" xfId="1" applyFont="1"/>
  </cellXfs>
  <cellStyles count="2">
    <cellStyle name="Navadno" xfId="0" builtinId="0"/>
    <cellStyle name="Navadno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0FF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workbookViewId="0">
      <selection sqref="A1:F1"/>
    </sheetView>
  </sheetViews>
  <sheetFormatPr defaultRowHeight="15"/>
  <cols>
    <col min="1" max="1" width="31.5703125" customWidth="1"/>
    <col min="2" max="2" width="11.42578125" customWidth="1"/>
    <col min="3" max="3" width="21.85546875" bestFit="1" customWidth="1"/>
    <col min="4" max="4" width="11.28515625" bestFit="1" customWidth="1"/>
    <col min="5" max="5" width="11.7109375" customWidth="1"/>
    <col min="6" max="6" width="12" customWidth="1"/>
    <col min="9" max="9" width="11.28515625" customWidth="1"/>
    <col min="10" max="10" width="3" customWidth="1"/>
    <col min="11" max="11" width="1.7109375" customWidth="1"/>
  </cols>
  <sheetData>
    <row r="1" spans="1:10" ht="15.75" thickBot="1">
      <c r="A1" s="64" t="s">
        <v>36</v>
      </c>
      <c r="B1" s="65"/>
      <c r="C1" s="65"/>
      <c r="D1" s="65"/>
      <c r="E1" s="65"/>
      <c r="F1" s="66"/>
      <c r="G1" s="3"/>
      <c r="H1" s="3"/>
      <c r="I1" s="3"/>
      <c r="J1" s="4"/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67" t="s">
        <v>0</v>
      </c>
      <c r="B3" s="5"/>
      <c r="C3" s="69" t="s">
        <v>1</v>
      </c>
      <c r="D3" s="69" t="s">
        <v>2</v>
      </c>
      <c r="E3" s="6" t="s">
        <v>27</v>
      </c>
      <c r="F3" s="7" t="s">
        <v>3</v>
      </c>
      <c r="G3" s="8"/>
      <c r="H3" s="3"/>
      <c r="I3" s="9"/>
      <c r="J3" s="9"/>
    </row>
    <row r="4" spans="1:10" ht="15.75" thickBot="1">
      <c r="A4" s="68"/>
      <c r="B4" s="10"/>
      <c r="C4" s="70"/>
      <c r="D4" s="70"/>
      <c r="E4" s="11">
        <f>ROUND(+A5*0.6,2)</f>
        <v>1436.95</v>
      </c>
      <c r="F4" s="11">
        <f>ROUND(+A5*3.5,2)</f>
        <v>8382.2199999999993</v>
      </c>
      <c r="G4" s="12"/>
      <c r="H4" s="3"/>
    </row>
    <row r="5" spans="1:10" ht="15.75" thickBot="1">
      <c r="A5" s="72">
        <v>2394.92</v>
      </c>
      <c r="B5" s="73"/>
      <c r="C5" s="71"/>
      <c r="D5" s="71"/>
      <c r="E5" s="13"/>
      <c r="F5" s="13"/>
      <c r="G5" s="12"/>
      <c r="H5" s="3"/>
    </row>
    <row r="6" spans="1:10">
      <c r="A6" s="14" t="s">
        <v>4</v>
      </c>
      <c r="B6" s="15">
        <v>0.155</v>
      </c>
      <c r="C6" s="15"/>
      <c r="D6" s="15"/>
      <c r="E6" s="16">
        <f>ROUND(E4*B6,2)</f>
        <v>222.73</v>
      </c>
      <c r="F6" s="17">
        <f>ROUND(F4*B6,2)</f>
        <v>1299.24</v>
      </c>
      <c r="G6" s="18"/>
      <c r="H6" s="3"/>
    </row>
    <row r="7" spans="1:10">
      <c r="A7" s="19" t="s">
        <v>5</v>
      </c>
      <c r="B7" s="20">
        <v>8.8499999999999995E-2</v>
      </c>
      <c r="C7" s="20"/>
      <c r="D7" s="20"/>
      <c r="E7" s="16">
        <f>ROUND(E4*B7,2)</f>
        <v>127.17</v>
      </c>
      <c r="F7" s="21">
        <f>ROUND(F4*B7,2)</f>
        <v>741.83</v>
      </c>
      <c r="G7" s="18"/>
      <c r="H7" s="3"/>
    </row>
    <row r="8" spans="1:10">
      <c r="A8" s="22" t="s">
        <v>6</v>
      </c>
      <c r="B8" s="23"/>
      <c r="C8" s="24" t="s">
        <v>7</v>
      </c>
      <c r="D8" s="24" t="s">
        <v>8</v>
      </c>
      <c r="E8" s="25">
        <f>E6+E7</f>
        <v>349.9</v>
      </c>
      <c r="F8" s="26">
        <f>F6+F7</f>
        <v>2041.0700000000002</v>
      </c>
      <c r="G8" s="12"/>
      <c r="H8" s="3"/>
    </row>
    <row r="9" spans="1:10">
      <c r="A9" s="19" t="s">
        <v>9</v>
      </c>
      <c r="B9" s="20">
        <v>6.3600000000000004E-2</v>
      </c>
      <c r="C9" s="27"/>
      <c r="D9" s="27"/>
      <c r="E9" s="16">
        <f>ROUND(E4*B9,2)</f>
        <v>91.39</v>
      </c>
      <c r="F9" s="21">
        <f>ROUND(F4*B9,2)</f>
        <v>533.11</v>
      </c>
      <c r="G9" s="18"/>
      <c r="H9" s="3"/>
    </row>
    <row r="10" spans="1:10">
      <c r="A10" s="19" t="s">
        <v>34</v>
      </c>
      <c r="B10" s="28" t="s">
        <v>30</v>
      </c>
      <c r="C10" s="27"/>
      <c r="D10" s="27"/>
      <c r="E10" s="16">
        <v>37.17</v>
      </c>
      <c r="F10" s="21">
        <v>37.17</v>
      </c>
      <c r="G10" s="18"/>
      <c r="H10" s="3"/>
    </row>
    <row r="11" spans="1:10">
      <c r="A11" s="19" t="s">
        <v>10</v>
      </c>
      <c r="B11" s="20">
        <v>6.5600000000000006E-2</v>
      </c>
      <c r="C11" s="27"/>
      <c r="D11" s="27"/>
      <c r="E11" s="16">
        <f>ROUND(E4*B11,2)</f>
        <v>94.26</v>
      </c>
      <c r="F11" s="21">
        <f>ROUND(F4*B11,2)</f>
        <v>549.87</v>
      </c>
      <c r="G11" s="18"/>
      <c r="H11" s="3"/>
    </row>
    <row r="12" spans="1:10">
      <c r="A12" s="19" t="s">
        <v>11</v>
      </c>
      <c r="B12" s="20">
        <v>5.3E-3</v>
      </c>
      <c r="C12" s="27"/>
      <c r="D12" s="27"/>
      <c r="E12" s="16">
        <f>ROUND(E4*B12,2)</f>
        <v>7.62</v>
      </c>
      <c r="F12" s="21">
        <f>ROUND(F4*B12,2)</f>
        <v>44.43</v>
      </c>
      <c r="G12" s="18"/>
      <c r="H12" s="3"/>
    </row>
    <row r="13" spans="1:10">
      <c r="A13" s="29" t="s">
        <v>12</v>
      </c>
      <c r="B13" s="30"/>
      <c r="C13" s="31"/>
      <c r="D13" s="31"/>
      <c r="E13" s="32">
        <f>E9+E10+E11+E12</f>
        <v>230.44</v>
      </c>
      <c r="F13" s="33">
        <f>F9+F10+F11+F12</f>
        <v>1164.5800000000002</v>
      </c>
      <c r="G13" s="12"/>
      <c r="H13" s="3"/>
    </row>
    <row r="14" spans="1:10">
      <c r="A14" s="19" t="s">
        <v>39</v>
      </c>
      <c r="B14" s="20">
        <v>0.02</v>
      </c>
      <c r="C14" s="27"/>
      <c r="D14" s="27"/>
      <c r="E14" s="16">
        <f>ROUND(E4*B14,2)</f>
        <v>28.74</v>
      </c>
      <c r="F14" s="21">
        <f>ROUND(F4*B14,2)</f>
        <v>167.64</v>
      </c>
      <c r="G14" s="12"/>
      <c r="H14" s="3"/>
    </row>
    <row r="15" spans="1:10">
      <c r="A15" s="29" t="s">
        <v>37</v>
      </c>
      <c r="B15" s="30"/>
      <c r="C15" s="31" t="s">
        <v>13</v>
      </c>
      <c r="D15" s="31" t="s">
        <v>14</v>
      </c>
      <c r="E15" s="32">
        <f>E13+E14</f>
        <v>259.18</v>
      </c>
      <c r="F15" s="33">
        <f>F13+F14</f>
        <v>1332.2200000000003</v>
      </c>
      <c r="G15" s="12"/>
      <c r="H15" s="3"/>
    </row>
    <row r="16" spans="1:10">
      <c r="A16" s="19" t="s">
        <v>15</v>
      </c>
      <c r="B16" s="20">
        <v>1E-3</v>
      </c>
      <c r="C16" s="27"/>
      <c r="D16" s="27"/>
      <c r="E16" s="34">
        <f>ROUND(E4*B16,2)</f>
        <v>1.44</v>
      </c>
      <c r="F16" s="21">
        <f>ROUND(F4*B16,2)</f>
        <v>8.3800000000000008</v>
      </c>
      <c r="G16" s="18"/>
      <c r="H16" s="3"/>
    </row>
    <row r="17" spans="1:10">
      <c r="A17" s="19" t="s">
        <v>16</v>
      </c>
      <c r="B17" s="20">
        <v>1E-3</v>
      </c>
      <c r="C17" s="27"/>
      <c r="D17" s="27"/>
      <c r="E17" s="34">
        <f>ROUND(E4*B17,2)</f>
        <v>1.44</v>
      </c>
      <c r="F17" s="21">
        <f>ROUND(F4*B17,2)</f>
        <v>8.3800000000000008</v>
      </c>
      <c r="G17" s="18"/>
      <c r="H17" s="3"/>
    </row>
    <row r="18" spans="1:10">
      <c r="A18" s="35" t="s">
        <v>17</v>
      </c>
      <c r="B18" s="36"/>
      <c r="C18" s="37" t="s">
        <v>18</v>
      </c>
      <c r="D18" s="38" t="s">
        <v>19</v>
      </c>
      <c r="E18" s="39">
        <f>E17+E16</f>
        <v>2.88</v>
      </c>
      <c r="F18" s="40">
        <f>F16+F17</f>
        <v>16.760000000000002</v>
      </c>
      <c r="G18" s="18"/>
      <c r="H18" s="3"/>
    </row>
    <row r="19" spans="1:10">
      <c r="A19" s="19" t="s">
        <v>20</v>
      </c>
      <c r="B19" s="20">
        <v>1.4E-3</v>
      </c>
      <c r="C19" s="27"/>
      <c r="D19" s="27"/>
      <c r="E19" s="34">
        <f>ROUND(E4*B19,2)</f>
        <v>2.0099999999999998</v>
      </c>
      <c r="F19" s="21">
        <f>ROUND(F4*B19,2)</f>
        <v>11.74</v>
      </c>
      <c r="G19" s="18"/>
      <c r="H19" s="3"/>
    </row>
    <row r="20" spans="1:10">
      <c r="A20" s="19" t="s">
        <v>21</v>
      </c>
      <c r="B20" s="20">
        <v>5.9999999999999995E-4</v>
      </c>
      <c r="C20" s="27"/>
      <c r="D20" s="27"/>
      <c r="E20" s="34">
        <f>ROUND(E4*B20,2)</f>
        <v>0.86</v>
      </c>
      <c r="F20" s="21">
        <f>ROUND(F4*B20,2)</f>
        <v>5.03</v>
      </c>
      <c r="G20" s="18"/>
      <c r="H20" s="3"/>
      <c r="I20" s="3"/>
    </row>
    <row r="21" spans="1:10">
      <c r="A21" s="41" t="s">
        <v>22</v>
      </c>
      <c r="B21" s="42"/>
      <c r="C21" s="43" t="s">
        <v>18</v>
      </c>
      <c r="D21" s="44" t="s">
        <v>23</v>
      </c>
      <c r="E21" s="45">
        <f>E19+E20</f>
        <v>2.8699999999999997</v>
      </c>
      <c r="F21" s="46">
        <f>F20+F19</f>
        <v>16.77</v>
      </c>
      <c r="G21" s="18"/>
      <c r="H21" s="3"/>
      <c r="I21" s="3"/>
    </row>
    <row r="22" spans="1:10" ht="15.75" thickBot="1">
      <c r="A22" s="47" t="s">
        <v>24</v>
      </c>
      <c r="B22" s="48"/>
      <c r="C22" s="49"/>
      <c r="D22" s="49"/>
      <c r="E22" s="50">
        <f>E18+E21</f>
        <v>5.75</v>
      </c>
      <c r="F22" s="51">
        <f>F18+F21</f>
        <v>33.53</v>
      </c>
      <c r="G22" s="12"/>
      <c r="H22" s="3"/>
      <c r="I22" s="3"/>
    </row>
    <row r="23" spans="1:10" ht="15.75" thickBot="1">
      <c r="A23" s="52" t="s">
        <v>25</v>
      </c>
      <c r="B23" s="53"/>
      <c r="C23" s="53"/>
      <c r="D23" s="53"/>
      <c r="E23" s="54">
        <f>E8+E15+E18+E21</f>
        <v>614.82999999999993</v>
      </c>
      <c r="F23" s="55">
        <f>F8+F15+F18+F21</f>
        <v>3406.8200000000006</v>
      </c>
      <c r="G23" s="12"/>
      <c r="H23" s="3"/>
      <c r="I23" s="3"/>
    </row>
    <row r="24" spans="1:10">
      <c r="A24" s="4"/>
      <c r="B24" s="4"/>
      <c r="C24" s="4"/>
      <c r="D24" s="4"/>
      <c r="E24" s="18"/>
      <c r="F24" s="4"/>
      <c r="G24" s="4"/>
      <c r="H24" s="3"/>
      <c r="I24" s="3"/>
    </row>
    <row r="25" spans="1:10">
      <c r="A25" s="74" t="s">
        <v>26</v>
      </c>
      <c r="B25" s="74"/>
      <c r="C25" s="74"/>
      <c r="D25" s="74"/>
      <c r="E25" s="74"/>
      <c r="F25" s="74"/>
      <c r="G25" s="56"/>
      <c r="H25" s="56"/>
      <c r="I25" s="56"/>
      <c r="J25" s="2"/>
    </row>
    <row r="26" spans="1:10">
      <c r="A26" s="57" t="s">
        <v>31</v>
      </c>
      <c r="B26" s="4"/>
      <c r="C26" s="4"/>
      <c r="D26" s="4"/>
      <c r="E26" s="4"/>
      <c r="F26" s="4"/>
      <c r="G26" s="56"/>
      <c r="H26" s="58"/>
      <c r="I26" s="58"/>
      <c r="J26" s="2"/>
    </row>
    <row r="27" spans="1:10">
      <c r="A27" s="59" t="s">
        <v>32</v>
      </c>
      <c r="B27" s="4"/>
      <c r="C27" s="4"/>
      <c r="D27" s="4"/>
      <c r="E27" s="4"/>
      <c r="F27" s="4"/>
      <c r="G27" s="56"/>
      <c r="H27" s="58"/>
      <c r="I27" s="58"/>
      <c r="J27" s="2"/>
    </row>
    <row r="28" spans="1:10">
      <c r="A28" s="59" t="s">
        <v>33</v>
      </c>
      <c r="B28" s="4"/>
      <c r="C28" s="4"/>
      <c r="D28" s="4"/>
      <c r="E28" s="4"/>
      <c r="F28" s="4"/>
      <c r="G28" s="56"/>
      <c r="H28" s="58"/>
      <c r="I28" s="58"/>
      <c r="J28" s="2"/>
    </row>
    <row r="29" spans="1:10">
      <c r="A29" s="60" t="s">
        <v>35</v>
      </c>
      <c r="B29" s="4"/>
      <c r="C29" s="4"/>
      <c r="D29" s="4"/>
      <c r="E29" s="4"/>
      <c r="F29" s="4"/>
      <c r="G29" s="56"/>
      <c r="H29" s="58"/>
      <c r="I29" s="58"/>
      <c r="J29" s="2"/>
    </row>
    <row r="30" spans="1:10">
      <c r="A30" s="61" t="s">
        <v>38</v>
      </c>
      <c r="B30" s="4"/>
      <c r="C30" s="4"/>
      <c r="D30" s="4"/>
      <c r="E30" s="4"/>
      <c r="F30" s="4"/>
      <c r="G30" s="56"/>
      <c r="H30" s="58"/>
      <c r="I30" s="58"/>
      <c r="J30" s="2"/>
    </row>
    <row r="31" spans="1:10">
      <c r="A31" s="62" t="s">
        <v>28</v>
      </c>
      <c r="B31" s="62"/>
      <c r="C31" s="62"/>
      <c r="D31" s="62"/>
      <c r="E31" s="62"/>
      <c r="F31" s="62"/>
      <c r="G31" s="62"/>
      <c r="H31" s="62"/>
      <c r="I31" s="62"/>
      <c r="J31" s="62"/>
    </row>
    <row r="32" spans="1:10">
      <c r="A32" s="63" t="s">
        <v>29</v>
      </c>
      <c r="B32" s="63"/>
      <c r="C32" s="63"/>
      <c r="D32" s="63"/>
      <c r="E32" s="63"/>
      <c r="F32" s="63"/>
      <c r="G32" s="63"/>
      <c r="H32" s="63"/>
      <c r="I32" s="63"/>
      <c r="J32" s="63"/>
    </row>
  </sheetData>
  <mergeCells count="8">
    <mergeCell ref="A31:J31"/>
    <mergeCell ref="A32:J32"/>
    <mergeCell ref="A1:F1"/>
    <mergeCell ref="A3:A4"/>
    <mergeCell ref="C3:C5"/>
    <mergeCell ref="D3:D5"/>
    <mergeCell ref="A5:B5"/>
    <mergeCell ref="A25:F2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samozaposleni </vt:lpstr>
      <vt:lpstr>List2</vt:lpstr>
      <vt:lpstr>List3</vt:lpstr>
    </vt:vector>
  </TitlesOfParts>
  <Company>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Zdenka Bedekovič</dc:creator>
  <cp:lastModifiedBy>Minka Rajh Brumec</cp:lastModifiedBy>
  <cp:lastPrinted>2019-02-28T08:03:45Z</cp:lastPrinted>
  <dcterms:created xsi:type="dcterms:W3CDTF">2014-03-28T11:14:52Z</dcterms:created>
  <dcterms:modified xsi:type="dcterms:W3CDTF">2025-08-18T12:42:39Z</dcterms:modified>
</cp:coreProperties>
</file>